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1295" windowHeight="67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F7" i="1"/>
  <c r="H31" i="1"/>
  <c r="F31" i="1"/>
  <c r="H30" i="1" l="1"/>
  <c r="F30" i="1"/>
  <c r="G31" i="1"/>
  <c r="G7" i="1"/>
  <c r="G30" i="1" l="1"/>
  <c r="E31" i="1"/>
  <c r="E7" i="1"/>
  <c r="E30" i="1" l="1"/>
  <c r="C7" i="1"/>
  <c r="C31" i="1" s="1"/>
  <c r="C30" i="1" s="1"/>
  <c r="D7" i="1"/>
  <c r="D31" i="1" s="1"/>
  <c r="D30" i="1" s="1"/>
</calcChain>
</file>

<file path=xl/sharedStrings.xml><?xml version="1.0" encoding="utf-8"?>
<sst xmlns="http://schemas.openxmlformats.org/spreadsheetml/2006/main" count="55" uniqueCount="32">
  <si>
    <t xml:space="preserve"> </t>
  </si>
  <si>
    <t>ACCT</t>
  </si>
  <si>
    <t>Proposed</t>
  </si>
  <si>
    <t>Actual</t>
  </si>
  <si>
    <t>Description</t>
  </si>
  <si>
    <t>Income</t>
  </si>
  <si>
    <t>Miscellaneous income</t>
  </si>
  <si>
    <t>Gross Income</t>
  </si>
  <si>
    <t>Insurance</t>
  </si>
  <si>
    <t>Management Fees</t>
  </si>
  <si>
    <t>Ground Maintenance</t>
  </si>
  <si>
    <t>Bldg Maintenance</t>
  </si>
  <si>
    <t>Snow Removal</t>
  </si>
  <si>
    <t>Supplies for Grounds</t>
  </si>
  <si>
    <t>Repairs</t>
  </si>
  <si>
    <t>Bank Charges</t>
  </si>
  <si>
    <t>Accounting</t>
  </si>
  <si>
    <t>Gross Expenses</t>
  </si>
  <si>
    <t>Misc Itemized Expense</t>
  </si>
  <si>
    <t>East River Sanitation</t>
  </si>
  <si>
    <t>Special Assessment</t>
  </si>
  <si>
    <t>Insurance Income</t>
  </si>
  <si>
    <t>Insurance pay out</t>
  </si>
  <si>
    <t>Extra water for grounds</t>
  </si>
  <si>
    <t>Skyland Metro District</t>
  </si>
  <si>
    <t>Reserve Return-Owners</t>
  </si>
  <si>
    <t>Roof Snow Removal</t>
  </si>
  <si>
    <t>2018</t>
  </si>
  <si>
    <t>2019</t>
  </si>
  <si>
    <t>Reserves (operating)</t>
  </si>
  <si>
    <t xml:space="preserve">Actual 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</si>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</sst>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164" fontId="2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/>
    <xf numFmtId="2" fontId="3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0" xfId="1" applyNumberFormat="1" applyFont="1" applyBorder="1"/>
    <xf numFmtId="44" fontId="2" fillId="0" borderId="0" xfId="1" applyFont="1" applyBorder="1"/>
    <xf numFmtId="49" fontId="2" fillId="0" borderId="0" xfId="0" applyNumberFormat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2" fontId="2" fillId="0" borderId="2" xfId="1" applyNumberFormat="1" applyFont="1" applyBorder="1"/>
    <xf numFmtId="44" fontId="2" fillId="0" borderId="2" xfId="1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1" xfId="1" applyNumberFormat="1" applyFont="1" applyBorder="1"/>
    <xf numFmtId="2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H27" sqref="H27"/>
    </sheetView>
  </sheetViews>
  <sheetFormatPr defaultRowHeight="14.25" x14ac:dyDescent="0.2"/>
  <cols>
    <col min="1" max="1" width="7.140625" style="1" customWidth="1"/>
    <col min="2" max="2" width="24.5703125" style="1" bestFit="1" customWidth="1"/>
    <col min="3" max="3" width="14.28515625" style="1" hidden="1" customWidth="1"/>
    <col min="4" max="4" width="15" style="1" hidden="1" customWidth="1"/>
    <col min="5" max="8" width="14.42578125" style="1" customWidth="1"/>
    <col min="9" max="16384" width="9.140625" style="1"/>
  </cols>
  <sheetData>
    <row r="1" spans="1:8" ht="15" x14ac:dyDescent="0.25">
      <c r="A1" s="1" t="s">
        <v>0</v>
      </c>
      <c r="B1" s="8" t="s">
        <v>1</v>
      </c>
      <c r="C1" s="9" t="s">
        <v>3</v>
      </c>
      <c r="D1" s="10" t="s">
        <v>2</v>
      </c>
      <c r="E1" s="3" t="s">
        <v>2</v>
      </c>
      <c r="F1" s="3" t="s">
        <v>30</v>
      </c>
      <c r="G1" s="3" t="s">
        <v>2</v>
      </c>
      <c r="H1" s="3" t="s">
        <v>2</v>
      </c>
    </row>
    <row r="2" spans="1:8" s="13" customFormat="1" ht="15" x14ac:dyDescent="0.25">
      <c r="A2" s="14" t="s">
        <v>1</v>
      </c>
      <c r="B2" s="14" t="s">
        <v>4</v>
      </c>
      <c r="C2" s="15">
        <v>2007</v>
      </c>
      <c r="D2" s="16">
        <v>2008</v>
      </c>
      <c r="E2" s="16" t="s">
        <v>27</v>
      </c>
      <c r="F2" s="16" t="s">
        <v>27</v>
      </c>
      <c r="G2" s="16" t="s">
        <v>28</v>
      </c>
      <c r="H2" s="16" t="s">
        <v>31</v>
      </c>
    </row>
    <row r="3" spans="1:8" x14ac:dyDescent="0.2">
      <c r="A3" s="17">
        <v>3100</v>
      </c>
      <c r="B3" s="18" t="s">
        <v>5</v>
      </c>
      <c r="C3" s="18">
        <v>17336.54</v>
      </c>
      <c r="D3" s="19">
        <v>19737.04</v>
      </c>
      <c r="E3" s="12">
        <v>24537.040000000001</v>
      </c>
      <c r="F3" s="12">
        <v>24537.040000000001</v>
      </c>
      <c r="G3" s="12">
        <v>24537.040000000001</v>
      </c>
      <c r="H3" s="12">
        <v>24537.040000000001</v>
      </c>
    </row>
    <row r="4" spans="1:8" x14ac:dyDescent="0.2">
      <c r="A4" s="1">
        <v>3101</v>
      </c>
      <c r="B4" s="8" t="s">
        <v>6</v>
      </c>
      <c r="C4" s="8"/>
      <c r="D4" s="11"/>
      <c r="E4" s="12"/>
      <c r="F4" s="12"/>
      <c r="H4" s="12"/>
    </row>
    <row r="5" spans="1:8" x14ac:dyDescent="0.2">
      <c r="A5" s="1">
        <v>3150</v>
      </c>
      <c r="B5" s="8" t="s">
        <v>20</v>
      </c>
      <c r="C5" s="8"/>
      <c r="D5" s="11"/>
      <c r="E5" s="12"/>
      <c r="F5" s="12"/>
      <c r="H5" s="12"/>
    </row>
    <row r="6" spans="1:8" x14ac:dyDescent="0.2">
      <c r="A6" s="21" t="s">
        <v>0</v>
      </c>
      <c r="B6" s="22" t="s">
        <v>21</v>
      </c>
      <c r="C6" s="22">
        <v>3107</v>
      </c>
      <c r="D6" s="23"/>
      <c r="E6" s="12"/>
      <c r="F6" s="12"/>
      <c r="H6" s="12"/>
    </row>
    <row r="7" spans="1:8" x14ac:dyDescent="0.2">
      <c r="B7" s="8" t="s">
        <v>7</v>
      </c>
      <c r="C7" s="11">
        <f t="shared" ref="C7:H7" si="0">SUM(C3:C6)</f>
        <v>20443.54</v>
      </c>
      <c r="D7" s="11">
        <f t="shared" si="0"/>
        <v>19737.04</v>
      </c>
      <c r="E7" s="20">
        <f t="shared" si="0"/>
        <v>24537.040000000001</v>
      </c>
      <c r="F7" s="20">
        <f t="shared" si="0"/>
        <v>24537.040000000001</v>
      </c>
      <c r="G7" s="20">
        <f t="shared" si="0"/>
        <v>24537.040000000001</v>
      </c>
      <c r="H7" s="20">
        <f t="shared" si="0"/>
        <v>24537.040000000001</v>
      </c>
    </row>
    <row r="8" spans="1:8" x14ac:dyDescent="0.2">
      <c r="B8" s="8"/>
      <c r="C8" s="8"/>
      <c r="D8" s="8"/>
    </row>
    <row r="9" spans="1:8" x14ac:dyDescent="0.2">
      <c r="B9" s="8"/>
      <c r="C9" s="8"/>
      <c r="D9" s="8"/>
    </row>
    <row r="10" spans="1:8" x14ac:dyDescent="0.2">
      <c r="A10" s="1" t="s">
        <v>0</v>
      </c>
      <c r="B10" s="8"/>
      <c r="C10" s="8"/>
      <c r="D10" s="8"/>
    </row>
    <row r="11" spans="1:8" ht="15" x14ac:dyDescent="0.25">
      <c r="B11" s="8" t="s">
        <v>1</v>
      </c>
      <c r="C11" s="9" t="s">
        <v>3</v>
      </c>
      <c r="D11" s="10" t="s">
        <v>2</v>
      </c>
      <c r="E11" s="3" t="s">
        <v>2</v>
      </c>
      <c r="F11" s="3" t="s">
        <v>30</v>
      </c>
      <c r="G11" s="3" t="s">
        <v>2</v>
      </c>
      <c r="H11" s="3" t="s">
        <v>2</v>
      </c>
    </row>
    <row r="12" spans="1:8" s="13" customFormat="1" ht="15" x14ac:dyDescent="0.25">
      <c r="A12" s="14" t="s">
        <v>1</v>
      </c>
      <c r="B12" s="14" t="s">
        <v>4</v>
      </c>
      <c r="C12" s="15">
        <v>2007</v>
      </c>
      <c r="D12" s="16">
        <v>2008</v>
      </c>
      <c r="E12" s="16" t="s">
        <v>27</v>
      </c>
      <c r="F12" s="16" t="s">
        <v>27</v>
      </c>
      <c r="G12" s="16" t="s">
        <v>28</v>
      </c>
      <c r="H12" s="16" t="s">
        <v>31</v>
      </c>
    </row>
    <row r="13" spans="1:8" x14ac:dyDescent="0.2">
      <c r="A13" s="17">
        <v>4101</v>
      </c>
      <c r="B13" s="18" t="s">
        <v>24</v>
      </c>
      <c r="C13" s="18">
        <v>2795.83</v>
      </c>
      <c r="D13" s="19">
        <v>2574</v>
      </c>
      <c r="E13" s="12">
        <v>2702.76</v>
      </c>
      <c r="F13" s="12">
        <v>2702.76</v>
      </c>
      <c r="G13" s="12">
        <v>2702.76</v>
      </c>
      <c r="H13" s="12">
        <v>2702.76</v>
      </c>
    </row>
    <row r="14" spans="1:8" x14ac:dyDescent="0.2">
      <c r="A14" s="1">
        <v>4102</v>
      </c>
      <c r="B14" s="8" t="s">
        <v>19</v>
      </c>
      <c r="C14" s="8">
        <v>1548.32</v>
      </c>
      <c r="D14" s="11">
        <v>1626.32</v>
      </c>
      <c r="E14" s="12">
        <v>1755.5</v>
      </c>
      <c r="F14" s="12">
        <v>1751.12</v>
      </c>
      <c r="G14" s="12">
        <v>1755.5</v>
      </c>
      <c r="H14" s="12">
        <v>1755.5</v>
      </c>
    </row>
    <row r="15" spans="1:8" x14ac:dyDescent="0.2">
      <c r="A15" s="1">
        <v>4104</v>
      </c>
      <c r="B15" s="8" t="s">
        <v>8</v>
      </c>
      <c r="C15" s="8">
        <v>4669.68</v>
      </c>
      <c r="D15" s="11">
        <v>3175</v>
      </c>
      <c r="E15" s="12">
        <v>5653</v>
      </c>
      <c r="F15" s="12">
        <v>5664.96</v>
      </c>
      <c r="G15" s="12">
        <v>5653</v>
      </c>
      <c r="H15" s="12">
        <v>5800</v>
      </c>
    </row>
    <row r="16" spans="1:8" x14ac:dyDescent="0.2">
      <c r="A16" s="1">
        <v>4105</v>
      </c>
      <c r="B16" s="8" t="s">
        <v>9</v>
      </c>
      <c r="C16" s="8">
        <v>2360</v>
      </c>
      <c r="D16" s="11">
        <v>2400</v>
      </c>
      <c r="E16" s="12">
        <v>2640</v>
      </c>
      <c r="F16" s="12">
        <v>2620</v>
      </c>
      <c r="G16" s="12">
        <v>2640</v>
      </c>
      <c r="H16" s="12">
        <v>2880</v>
      </c>
    </row>
    <row r="17" spans="1:8" x14ac:dyDescent="0.2">
      <c r="A17" s="1">
        <v>4106</v>
      </c>
      <c r="B17" s="8" t="s">
        <v>10</v>
      </c>
      <c r="C17" s="8">
        <v>2968.7</v>
      </c>
      <c r="D17" s="11">
        <v>2800</v>
      </c>
      <c r="E17" s="12">
        <v>4500</v>
      </c>
      <c r="F17" s="12">
        <v>4953.75</v>
      </c>
      <c r="G17" s="12">
        <v>4500</v>
      </c>
      <c r="H17" s="12">
        <v>4800</v>
      </c>
    </row>
    <row r="18" spans="1:8" x14ac:dyDescent="0.2">
      <c r="A18" s="1">
        <v>4107</v>
      </c>
      <c r="B18" s="8" t="s">
        <v>11</v>
      </c>
      <c r="C18" s="8">
        <v>1412.72</v>
      </c>
      <c r="D18" s="11">
        <v>800</v>
      </c>
      <c r="E18" s="12">
        <v>2000</v>
      </c>
      <c r="F18" s="12">
        <v>1195</v>
      </c>
      <c r="G18" s="12">
        <v>2000</v>
      </c>
      <c r="H18" s="12">
        <v>2000</v>
      </c>
    </row>
    <row r="19" spans="1:8" x14ac:dyDescent="0.2">
      <c r="A19" s="1">
        <v>4109</v>
      </c>
      <c r="B19" s="8" t="s">
        <v>12</v>
      </c>
      <c r="C19" s="8">
        <v>1484</v>
      </c>
      <c r="D19" s="11">
        <v>3400</v>
      </c>
      <c r="E19" s="12">
        <v>2000</v>
      </c>
      <c r="F19" s="12">
        <v>1004</v>
      </c>
      <c r="G19" s="12">
        <v>2000</v>
      </c>
      <c r="H19" s="12">
        <v>2000</v>
      </c>
    </row>
    <row r="20" spans="1:8" x14ac:dyDescent="0.2">
      <c r="A20" s="1">
        <v>4110</v>
      </c>
      <c r="B20" s="8" t="s">
        <v>16</v>
      </c>
      <c r="C20" s="8">
        <v>142</v>
      </c>
      <c r="D20" s="11">
        <v>165</v>
      </c>
      <c r="E20" s="12">
        <v>112.6</v>
      </c>
      <c r="F20" s="12">
        <v>112.6</v>
      </c>
      <c r="G20" s="12">
        <v>112.6</v>
      </c>
      <c r="H20" s="12"/>
    </row>
    <row r="21" spans="1:8" x14ac:dyDescent="0.2">
      <c r="A21" s="1">
        <v>4112</v>
      </c>
      <c r="B21" s="8" t="s">
        <v>18</v>
      </c>
      <c r="C21" s="8"/>
      <c r="D21" s="11"/>
      <c r="E21" s="12"/>
      <c r="F21" s="12"/>
      <c r="G21" s="12"/>
      <c r="H21" s="12"/>
    </row>
    <row r="22" spans="1:8" x14ac:dyDescent="0.2">
      <c r="A22" s="1">
        <v>4113</v>
      </c>
      <c r="B22" s="8" t="s">
        <v>13</v>
      </c>
      <c r="C22" s="8">
        <v>313.14</v>
      </c>
      <c r="D22" s="11">
        <v>300</v>
      </c>
      <c r="E22" s="12">
        <v>500</v>
      </c>
      <c r="F22" s="12">
        <v>360.54</v>
      </c>
      <c r="G22" s="12">
        <v>500</v>
      </c>
      <c r="H22" s="12">
        <v>500</v>
      </c>
    </row>
    <row r="23" spans="1:8" x14ac:dyDescent="0.2">
      <c r="A23" s="1">
        <v>4114</v>
      </c>
      <c r="B23" s="8" t="s">
        <v>23</v>
      </c>
      <c r="C23" s="8"/>
      <c r="D23" s="11"/>
      <c r="E23" s="12">
        <v>300</v>
      </c>
      <c r="F23" s="12">
        <v>759</v>
      </c>
      <c r="G23" s="12">
        <v>300</v>
      </c>
      <c r="H23" s="12">
        <v>300</v>
      </c>
    </row>
    <row r="24" spans="1:8" x14ac:dyDescent="0.2">
      <c r="A24" s="1">
        <v>4116</v>
      </c>
      <c r="B24" s="8" t="s">
        <v>14</v>
      </c>
      <c r="C24" s="8"/>
      <c r="D24" s="11">
        <v>0</v>
      </c>
      <c r="E24" s="12"/>
      <c r="F24" s="12"/>
      <c r="G24" s="12"/>
      <c r="H24" s="12"/>
    </row>
    <row r="25" spans="1:8" x14ac:dyDescent="0.2">
      <c r="A25" s="1">
        <v>4117</v>
      </c>
      <c r="B25" s="8" t="s">
        <v>15</v>
      </c>
      <c r="C25" s="8">
        <v>13</v>
      </c>
      <c r="D25" s="11">
        <v>25</v>
      </c>
      <c r="E25" s="12">
        <v>50</v>
      </c>
      <c r="F25" s="12">
        <v>30</v>
      </c>
      <c r="G25" s="12">
        <v>50</v>
      </c>
      <c r="H25" s="12">
        <v>50</v>
      </c>
    </row>
    <row r="26" spans="1:8" x14ac:dyDescent="0.2">
      <c r="A26" s="1">
        <v>4118</v>
      </c>
      <c r="B26" s="8" t="s">
        <v>26</v>
      </c>
      <c r="C26" s="8"/>
      <c r="D26" s="11"/>
      <c r="E26" s="12">
        <v>1000</v>
      </c>
      <c r="F26" s="12"/>
      <c r="G26" s="12">
        <v>1000</v>
      </c>
      <c r="H26" s="12">
        <v>1500</v>
      </c>
    </row>
    <row r="27" spans="1:8" x14ac:dyDescent="0.2">
      <c r="B27" s="8" t="s">
        <v>22</v>
      </c>
      <c r="C27" s="8"/>
      <c r="D27" s="11"/>
      <c r="E27" s="12"/>
      <c r="F27" s="12"/>
      <c r="H27" s="12"/>
    </row>
    <row r="28" spans="1:8" x14ac:dyDescent="0.2">
      <c r="A28" s="1" t="s">
        <v>0</v>
      </c>
      <c r="B28" s="8" t="s">
        <v>20</v>
      </c>
      <c r="C28" s="8"/>
      <c r="D28" s="11"/>
      <c r="E28" s="12"/>
      <c r="F28" s="12"/>
      <c r="H28" s="12"/>
    </row>
    <row r="29" spans="1:8" x14ac:dyDescent="0.2">
      <c r="B29" s="8" t="s">
        <v>25</v>
      </c>
      <c r="C29" s="8"/>
      <c r="D29" s="11"/>
      <c r="E29" s="12"/>
      <c r="F29" s="12"/>
      <c r="H29" s="12"/>
    </row>
    <row r="30" spans="1:8" x14ac:dyDescent="0.2">
      <c r="A30" s="21"/>
      <c r="B30" s="22" t="s">
        <v>29</v>
      </c>
      <c r="C30" s="24">
        <f>C31-SUM(C13:C28)</f>
        <v>2736.1500000000015</v>
      </c>
      <c r="D30" s="24">
        <f>D31-SUM(D13:D28)</f>
        <v>2471.7200000000012</v>
      </c>
      <c r="E30" s="25">
        <f t="shared" ref="E30:H30" si="1">E7-E31</f>
        <v>1323.1800000000003</v>
      </c>
      <c r="F30" s="25">
        <f t="shared" si="1"/>
        <v>3383.3100000000013</v>
      </c>
      <c r="G30" s="25">
        <f t="shared" si="1"/>
        <v>1323.1800000000003</v>
      </c>
      <c r="H30" s="25">
        <f t="shared" si="1"/>
        <v>248.77999999999884</v>
      </c>
    </row>
    <row r="31" spans="1:8" x14ac:dyDescent="0.2">
      <c r="B31" s="8" t="s">
        <v>17</v>
      </c>
      <c r="C31" s="8">
        <f>C7</f>
        <v>20443.54</v>
      </c>
      <c r="D31" s="8">
        <f>D7</f>
        <v>19737.04</v>
      </c>
      <c r="E31" s="12">
        <f t="shared" ref="E31:H31" si="2">SUM(E13:E29)</f>
        <v>23213.86</v>
      </c>
      <c r="F31" s="12">
        <f t="shared" si="2"/>
        <v>21153.73</v>
      </c>
      <c r="G31" s="12">
        <f t="shared" si="2"/>
        <v>23213.86</v>
      </c>
      <c r="H31" s="12">
        <f t="shared" si="2"/>
        <v>24288.260000000002</v>
      </c>
    </row>
    <row r="32" spans="1:8" ht="15" x14ac:dyDescent="0.25">
      <c r="B32" s="1" t="s">
        <v>0</v>
      </c>
      <c r="C32" s="4"/>
      <c r="D32" s="5"/>
    </row>
    <row r="33" spans="1:4" ht="15" x14ac:dyDescent="0.25">
      <c r="C33" s="4"/>
      <c r="D33" s="5"/>
    </row>
    <row r="34" spans="1:4" ht="15" x14ac:dyDescent="0.25">
      <c r="C34" s="4"/>
      <c r="D34" s="5"/>
    </row>
    <row r="35" spans="1:4" x14ac:dyDescent="0.2">
      <c r="B35" s="6"/>
      <c r="D35" s="3"/>
    </row>
    <row r="36" spans="1:4" x14ac:dyDescent="0.2">
      <c r="B36" s="3"/>
    </row>
    <row r="37" spans="1:4" x14ac:dyDescent="0.2">
      <c r="B37" s="3"/>
      <c r="D37" s="5"/>
    </row>
    <row r="38" spans="1:4" ht="15" x14ac:dyDescent="0.25">
      <c r="B38" s="3"/>
      <c r="C38" s="4"/>
      <c r="D38" s="5"/>
    </row>
    <row r="39" spans="1:4" ht="15" x14ac:dyDescent="0.25">
      <c r="B39" s="3"/>
      <c r="C39" s="4"/>
      <c r="D39" s="5"/>
    </row>
    <row r="40" spans="1:4" ht="15" x14ac:dyDescent="0.25">
      <c r="B40" s="2"/>
      <c r="C40" s="4"/>
      <c r="D40" s="5"/>
    </row>
    <row r="41" spans="1:4" ht="15" x14ac:dyDescent="0.25">
      <c r="A41" s="7"/>
      <c r="C41" s="4"/>
      <c r="D41" s="5"/>
    </row>
    <row r="42" spans="1:4" ht="15" x14ac:dyDescent="0.25">
      <c r="C42" s="4"/>
      <c r="D42" s="5"/>
    </row>
    <row r="43" spans="1:4" ht="15" x14ac:dyDescent="0.25">
      <c r="C43" s="4"/>
      <c r="D43" s="5"/>
    </row>
    <row r="44" spans="1:4" ht="15" x14ac:dyDescent="0.25">
      <c r="C44" s="4"/>
      <c r="D44" s="5"/>
    </row>
  </sheetData>
  <phoneticPr fontId="0" type="noConversion"/>
  <printOptions gridLines="1"/>
  <pageMargins left="0.25" right="0.25" top="0.75" bottom="0.75" header="0.3" footer="0.3"/>
  <pageSetup orientation="portrait" horizontalDpi="300" verticalDpi="300" r:id="rId1"/>
  <headerFooter alignWithMargins="0">
    <oddHeader>&amp;C&amp;"Arial,Bold"&amp;12POWDERVIEW DUPLEX ASSOCIATION BUDGET 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</dc:creator>
  <cp:lastModifiedBy>Managers desk</cp:lastModifiedBy>
  <cp:lastPrinted>2019-07-15T18:17:39Z</cp:lastPrinted>
  <dcterms:created xsi:type="dcterms:W3CDTF">2007-02-08T23:26:59Z</dcterms:created>
  <dcterms:modified xsi:type="dcterms:W3CDTF">2019-07-15T18:17:42Z</dcterms:modified>
</cp:coreProperties>
</file>