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erver2021\p\prproperty\Associations\Riverbend Association\Budget\"/>
    </mc:Choice>
  </mc:AlternateContent>
  <xr:revisionPtr revIDLastSave="0" documentId="13_ncr:1_{447B6E81-62DF-4ADC-A615-A3BA3E1AC8F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" l="1"/>
  <c r="P12" i="1"/>
  <c r="P32" i="1" s="1"/>
  <c r="L31" i="1"/>
  <c r="M31" i="1"/>
  <c r="M32" i="1" s="1"/>
  <c r="N31" i="1"/>
  <c r="O31" i="1"/>
  <c r="O32" i="1" s="1"/>
  <c r="P31" i="1"/>
  <c r="K31" i="1"/>
  <c r="K12" i="1"/>
  <c r="N12" i="1"/>
  <c r="N32" i="1" s="1"/>
  <c r="L12" i="1"/>
  <c r="L32" i="1" s="1"/>
  <c r="I31" i="1"/>
  <c r="I12" i="1"/>
  <c r="I32" i="1" s="1"/>
  <c r="J31" i="1"/>
  <c r="J12" i="1"/>
  <c r="G31" i="1"/>
  <c r="G12" i="1"/>
  <c r="H31" i="1"/>
  <c r="H12" i="1"/>
  <c r="F31" i="1"/>
  <c r="F12" i="1"/>
  <c r="E12" i="1"/>
  <c r="K32" i="1" l="1"/>
  <c r="H32" i="1"/>
  <c r="G32" i="1"/>
  <c r="F32" i="1"/>
  <c r="J32" i="1"/>
  <c r="D31" i="1"/>
  <c r="E31" i="1"/>
  <c r="E32" i="1" s="1"/>
  <c r="C31" i="1" l="1"/>
  <c r="C12" i="1"/>
  <c r="C32" i="1" l="1"/>
  <c r="B31" i="1"/>
  <c r="B12" i="1"/>
  <c r="D12" i="1"/>
  <c r="B32" i="1" l="1"/>
  <c r="D32" i="1"/>
</calcChain>
</file>

<file path=xl/sharedStrings.xml><?xml version="1.0" encoding="utf-8"?>
<sst xmlns="http://schemas.openxmlformats.org/spreadsheetml/2006/main" count="47" uniqueCount="35">
  <si>
    <t>Operating Budget</t>
  </si>
  <si>
    <t>Income</t>
  </si>
  <si>
    <t>4000 - Homeowners Dues-General</t>
  </si>
  <si>
    <t>4005 - Late Payment Fee Income</t>
  </si>
  <si>
    <t>7500C - Building Deposit Interest</t>
  </si>
  <si>
    <t>7502 - Other Income</t>
  </si>
  <si>
    <t>Total Income</t>
  </si>
  <si>
    <t>Expense</t>
  </si>
  <si>
    <t>6001 - Accounting GF</t>
  </si>
  <si>
    <t>6401 - Legal Fees GF</t>
  </si>
  <si>
    <t>6450 - Meetings Expense</t>
  </si>
  <si>
    <t>6501 - Office Supplies GF</t>
  </si>
  <si>
    <t>6601 - Postage GF</t>
  </si>
  <si>
    <t>6701 - Repairs &amp; Maintenance</t>
  </si>
  <si>
    <t>6975 - Utilities</t>
  </si>
  <si>
    <t>6103 - Bank Charges SF</t>
  </si>
  <si>
    <t>6300 - East River Usage Fee</t>
  </si>
  <si>
    <t>6702 - SF Repairs &amp; Maintenance</t>
  </si>
  <si>
    <t>6975 - Meter Monitoring</t>
  </si>
  <si>
    <t>Total Expense</t>
  </si>
  <si>
    <t>Net Income</t>
  </si>
  <si>
    <t xml:space="preserve">Proposed </t>
  </si>
  <si>
    <t>6760 - Dumpster</t>
  </si>
  <si>
    <t>Actual</t>
  </si>
  <si>
    <t>Proposed</t>
  </si>
  <si>
    <t>6350 - Fees &amp; Dues</t>
  </si>
  <si>
    <t>4075 - Sewer Reserve</t>
  </si>
  <si>
    <t>6200 - Donations</t>
  </si>
  <si>
    <t>Uncatergorized Expense</t>
  </si>
  <si>
    <t xml:space="preserve"> Actual</t>
  </si>
  <si>
    <t>4001 - Arch. Review Fees</t>
  </si>
  <si>
    <t>Riverbend Budget</t>
  </si>
  <si>
    <t>DRAFT</t>
  </si>
  <si>
    <t>Taxes</t>
  </si>
  <si>
    <t>Intrest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</si>
</sst>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4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4" fontId="0" fillId="0" borderId="3" xfId="1" applyFont="1" applyBorder="1"/>
    <xf numFmtId="44" fontId="0" fillId="0" borderId="4" xfId="1" applyFont="1" applyBorder="1"/>
    <xf numFmtId="0" fontId="0" fillId="0" borderId="4" xfId="0" applyBorder="1"/>
    <xf numFmtId="44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44" fontId="0" fillId="0" borderId="4" xfId="0" applyNumberFormat="1" applyBorder="1"/>
    <xf numFmtId="44" fontId="0" fillId="0" borderId="0" xfId="1" applyFont="1"/>
    <xf numFmtId="44" fontId="0" fillId="0" borderId="1" xfId="1" applyFont="1" applyFill="1" applyBorder="1"/>
    <xf numFmtId="44" fontId="2" fillId="0" borderId="1" xfId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4" fontId="0" fillId="2" borderId="1" xfId="1" applyFont="1" applyFill="1" applyBorder="1"/>
    <xf numFmtId="44" fontId="0" fillId="2" borderId="4" xfId="1" applyFont="1" applyFill="1" applyBorder="1"/>
    <xf numFmtId="44" fontId="0" fillId="0" borderId="6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showRuler="0" workbookViewId="0">
      <selection activeCell="O32" sqref="O32"/>
    </sheetView>
  </sheetViews>
  <sheetFormatPr defaultColWidth="11" defaultRowHeight="15.75" x14ac:dyDescent="0.25"/>
  <cols>
    <col min="1" max="1" width="33.625" customWidth="1"/>
    <col min="2" max="3" width="11.875" hidden="1" customWidth="1"/>
    <col min="4" max="5" width="0" hidden="1" customWidth="1"/>
    <col min="6" max="7" width="11.125" hidden="1" customWidth="1"/>
    <col min="8" max="9" width="12.5" hidden="1" customWidth="1"/>
    <col min="10" max="10" width="11.125" hidden="1" customWidth="1"/>
    <col min="11" max="11" width="16.375" customWidth="1"/>
    <col min="12" max="12" width="11.125" bestFit="1" customWidth="1"/>
    <col min="13" max="14" width="11.125" style="19" customWidth="1"/>
    <col min="15" max="15" width="11.125" bestFit="1" customWidth="1"/>
  </cols>
  <sheetData>
    <row r="1" spans="1:16" s="1" customFormat="1" ht="18.600000000000001" customHeight="1" x14ac:dyDescent="0.3">
      <c r="A1" s="3" t="s">
        <v>31</v>
      </c>
      <c r="B1" s="4"/>
      <c r="C1" s="4"/>
      <c r="D1" s="4"/>
      <c r="E1" s="4"/>
      <c r="F1" s="4"/>
      <c r="G1" s="4"/>
      <c r="H1" s="8"/>
      <c r="I1" s="16" t="s">
        <v>32</v>
      </c>
      <c r="J1" s="16"/>
      <c r="K1" s="23" t="s">
        <v>32</v>
      </c>
      <c r="L1" s="23"/>
      <c r="M1" s="23"/>
      <c r="N1" s="23"/>
      <c r="O1" s="23"/>
      <c r="P1" s="23"/>
    </row>
    <row r="2" spans="1:16" ht="14.1" customHeight="1" x14ac:dyDescent="0.25">
      <c r="A2" s="5" t="s">
        <v>0</v>
      </c>
      <c r="B2" s="6"/>
      <c r="C2" s="6"/>
      <c r="D2" s="6"/>
      <c r="E2" s="6"/>
      <c r="F2" s="6"/>
      <c r="G2" s="6"/>
      <c r="H2" s="9"/>
      <c r="I2" s="17"/>
      <c r="J2" s="17"/>
      <c r="K2" s="24"/>
      <c r="L2" s="24"/>
      <c r="M2" s="24"/>
      <c r="N2" s="24"/>
      <c r="O2" s="24"/>
      <c r="P2" s="24"/>
    </row>
    <row r="3" spans="1:16" s="2" customFormat="1" x14ac:dyDescent="0.25">
      <c r="A3" s="5"/>
      <c r="B3" s="5" t="s">
        <v>21</v>
      </c>
      <c r="C3" s="5" t="s">
        <v>23</v>
      </c>
      <c r="D3" s="5" t="s">
        <v>24</v>
      </c>
      <c r="E3" s="5" t="s">
        <v>29</v>
      </c>
      <c r="F3" s="5" t="s">
        <v>24</v>
      </c>
      <c r="G3" s="5" t="s">
        <v>29</v>
      </c>
      <c r="H3" s="5" t="s">
        <v>24</v>
      </c>
      <c r="I3" s="5" t="s">
        <v>23</v>
      </c>
      <c r="J3" s="5" t="s">
        <v>24</v>
      </c>
      <c r="K3" s="5" t="s">
        <v>23</v>
      </c>
      <c r="L3" s="5" t="s">
        <v>24</v>
      </c>
      <c r="M3" s="21" t="s">
        <v>23</v>
      </c>
      <c r="N3" s="5" t="s">
        <v>24</v>
      </c>
      <c r="O3" s="21" t="s">
        <v>23</v>
      </c>
      <c r="P3" s="5" t="s">
        <v>24</v>
      </c>
    </row>
    <row r="4" spans="1:16" s="2" customFormat="1" ht="16.5" thickBot="1" x14ac:dyDescent="0.3">
      <c r="A4" s="11" t="s">
        <v>1</v>
      </c>
      <c r="B4" s="5">
        <v>2018</v>
      </c>
      <c r="C4" s="5">
        <v>2018</v>
      </c>
      <c r="D4" s="5">
        <v>2019</v>
      </c>
      <c r="E4" s="5">
        <v>2019</v>
      </c>
      <c r="F4" s="5">
        <v>2020</v>
      </c>
      <c r="G4" s="5">
        <v>2020</v>
      </c>
      <c r="H4" s="5">
        <v>2021</v>
      </c>
      <c r="I4" s="5">
        <v>2021</v>
      </c>
      <c r="J4" s="5">
        <v>2022</v>
      </c>
      <c r="K4" s="5">
        <v>2023</v>
      </c>
      <c r="L4" s="5">
        <v>2024</v>
      </c>
      <c r="M4" s="22">
        <v>2024</v>
      </c>
      <c r="N4" s="5">
        <v>2025</v>
      </c>
      <c r="O4" s="22">
        <v>2025</v>
      </c>
      <c r="P4" s="5">
        <v>2026</v>
      </c>
    </row>
    <row r="5" spans="1:16" x14ac:dyDescent="0.25">
      <c r="A5" s="10" t="s">
        <v>2</v>
      </c>
      <c r="B5" s="7">
        <v>2844</v>
      </c>
      <c r="C5" s="7">
        <v>2880</v>
      </c>
      <c r="D5" s="7">
        <v>12000</v>
      </c>
      <c r="E5" s="7">
        <v>19440</v>
      </c>
      <c r="F5" s="7">
        <v>12000</v>
      </c>
      <c r="G5" s="7">
        <v>12000</v>
      </c>
      <c r="H5" s="7">
        <v>12000</v>
      </c>
      <c r="I5" s="7">
        <v>12000</v>
      </c>
      <c r="J5" s="7">
        <v>12000</v>
      </c>
      <c r="K5" s="7">
        <v>12120</v>
      </c>
      <c r="L5" s="7">
        <v>12000</v>
      </c>
      <c r="M5" s="20">
        <v>12000</v>
      </c>
      <c r="N5" s="7">
        <v>12000</v>
      </c>
      <c r="O5" s="20">
        <v>19380</v>
      </c>
      <c r="P5" s="7">
        <v>12000</v>
      </c>
    </row>
    <row r="6" spans="1:16" x14ac:dyDescent="0.25">
      <c r="A6" s="5" t="s">
        <v>3</v>
      </c>
      <c r="B6" s="7">
        <v>500</v>
      </c>
      <c r="C6" s="7">
        <v>725</v>
      </c>
      <c r="D6" s="7">
        <v>300</v>
      </c>
      <c r="E6" s="7">
        <v>525</v>
      </c>
      <c r="F6" s="7">
        <v>300</v>
      </c>
      <c r="G6" s="7">
        <v>437.5</v>
      </c>
      <c r="H6" s="7">
        <v>300</v>
      </c>
      <c r="I6" s="7">
        <v>700</v>
      </c>
      <c r="J6" s="7">
        <v>300</v>
      </c>
      <c r="K6" s="7">
        <v>290.66000000000003</v>
      </c>
      <c r="L6" s="7">
        <v>150</v>
      </c>
      <c r="M6" s="20">
        <v>22.06</v>
      </c>
      <c r="N6" s="7">
        <v>200</v>
      </c>
      <c r="O6" s="20">
        <v>34.770000000000003</v>
      </c>
      <c r="P6" s="7">
        <v>100</v>
      </c>
    </row>
    <row r="7" spans="1:16" x14ac:dyDescent="0.25">
      <c r="A7" s="5" t="s">
        <v>30</v>
      </c>
      <c r="B7" s="7"/>
      <c r="C7" s="7"/>
      <c r="D7" s="7"/>
      <c r="E7" s="7">
        <v>300</v>
      </c>
      <c r="F7" s="7"/>
      <c r="G7" s="7">
        <v>4.24</v>
      </c>
      <c r="H7" s="7"/>
      <c r="I7" s="7"/>
      <c r="J7" s="7"/>
      <c r="K7" s="15"/>
      <c r="L7" s="15"/>
      <c r="M7" s="7"/>
      <c r="N7" s="15"/>
      <c r="O7" s="7"/>
      <c r="P7" s="15"/>
    </row>
    <row r="8" spans="1:16" x14ac:dyDescent="0.25">
      <c r="A8" s="5" t="s">
        <v>4</v>
      </c>
      <c r="B8" s="7"/>
      <c r="C8" s="7"/>
      <c r="D8" s="6"/>
      <c r="E8" s="7">
        <v>1.05</v>
      </c>
      <c r="F8" s="6"/>
      <c r="G8" s="7"/>
      <c r="H8" s="6"/>
      <c r="I8" s="6"/>
      <c r="J8" s="6"/>
      <c r="K8" s="15"/>
      <c r="L8" s="15"/>
      <c r="M8" s="7"/>
      <c r="N8" s="15"/>
      <c r="O8" s="7"/>
      <c r="P8" s="15"/>
    </row>
    <row r="9" spans="1:16" x14ac:dyDescent="0.25">
      <c r="A9" s="5" t="s">
        <v>5</v>
      </c>
      <c r="B9" s="7">
        <v>400</v>
      </c>
      <c r="C9" s="7">
        <v>9.7200000000000006</v>
      </c>
      <c r="D9" s="7">
        <v>100</v>
      </c>
      <c r="E9" s="7">
        <v>7.82</v>
      </c>
      <c r="F9" s="7">
        <v>100</v>
      </c>
      <c r="G9" s="7"/>
      <c r="H9" s="7"/>
      <c r="I9" s="7">
        <v>2.68</v>
      </c>
      <c r="J9" s="7"/>
      <c r="K9" s="15">
        <v>280.93</v>
      </c>
      <c r="L9" s="15">
        <v>40</v>
      </c>
      <c r="M9" s="20">
        <v>12</v>
      </c>
      <c r="N9" s="15">
        <v>300</v>
      </c>
      <c r="O9" s="20">
        <v>1000</v>
      </c>
      <c r="P9" s="15">
        <v>200</v>
      </c>
    </row>
    <row r="10" spans="1:16" x14ac:dyDescent="0.25">
      <c r="A10" s="5" t="s">
        <v>34</v>
      </c>
      <c r="B10" s="7"/>
      <c r="C10" s="7"/>
      <c r="D10" s="7"/>
      <c r="E10" s="7"/>
      <c r="F10" s="7"/>
      <c r="G10" s="7"/>
      <c r="H10" s="7"/>
      <c r="I10" s="7"/>
      <c r="J10" s="7"/>
      <c r="K10" s="15"/>
      <c r="L10" s="15"/>
      <c r="M10" s="20"/>
      <c r="N10" s="15"/>
      <c r="O10" s="20">
        <v>1976.62</v>
      </c>
      <c r="P10" s="15"/>
    </row>
    <row r="11" spans="1:16" x14ac:dyDescent="0.25">
      <c r="A11" s="5" t="s">
        <v>26</v>
      </c>
      <c r="B11" s="7">
        <v>58909.440000000002</v>
      </c>
      <c r="C11" s="7">
        <v>58931.44</v>
      </c>
      <c r="D11" s="7">
        <v>7440</v>
      </c>
      <c r="E11" s="7">
        <v>0</v>
      </c>
      <c r="F11" s="7">
        <v>7440</v>
      </c>
      <c r="G11" s="7">
        <v>7440</v>
      </c>
      <c r="H11" s="7">
        <v>7440</v>
      </c>
      <c r="I11" s="7">
        <v>7440</v>
      </c>
      <c r="J11" s="7">
        <v>7440</v>
      </c>
      <c r="K11" s="7">
        <v>7440</v>
      </c>
      <c r="L11" s="7">
        <v>7440</v>
      </c>
      <c r="M11" s="20">
        <v>7440</v>
      </c>
      <c r="N11" s="7">
        <v>7440</v>
      </c>
      <c r="O11" s="25"/>
      <c r="P11" s="7">
        <v>7440</v>
      </c>
    </row>
    <row r="12" spans="1:16" x14ac:dyDescent="0.25">
      <c r="A12" s="5" t="s">
        <v>6</v>
      </c>
      <c r="B12" s="7">
        <f>SUM(B5:B11)</f>
        <v>62653.440000000002</v>
      </c>
      <c r="C12" s="7">
        <f>SUM(C5:C11)</f>
        <v>62546.16</v>
      </c>
      <c r="D12" s="7">
        <f t="shared" ref="D12:E12" si="0">SUM(D5:D11)</f>
        <v>19840</v>
      </c>
      <c r="E12" s="7">
        <f t="shared" si="0"/>
        <v>20273.87</v>
      </c>
      <c r="F12" s="7">
        <f t="shared" ref="F12" si="1">SUM(F5:F11)</f>
        <v>19840</v>
      </c>
      <c r="G12" s="7">
        <f t="shared" ref="G12:L12" si="2">SUM(G5:G11)</f>
        <v>19881.739999999998</v>
      </c>
      <c r="H12" s="7">
        <f t="shared" si="2"/>
        <v>19740</v>
      </c>
      <c r="I12" s="7">
        <f t="shared" si="2"/>
        <v>20142.68</v>
      </c>
      <c r="J12" s="7">
        <f t="shared" si="2"/>
        <v>19740</v>
      </c>
      <c r="K12" s="7">
        <f>SUM(K5:K11)</f>
        <v>20131.59</v>
      </c>
      <c r="L12" s="7">
        <f t="shared" si="2"/>
        <v>19630</v>
      </c>
      <c r="M12" s="7">
        <v>19474.060000000001</v>
      </c>
      <c r="N12" s="7">
        <f>SUM(N5:N11)</f>
        <v>19940</v>
      </c>
      <c r="O12" s="7">
        <f t="shared" ref="O12:P12" si="3">SUM(O5:O11)</f>
        <v>22391.39</v>
      </c>
      <c r="P12" s="7">
        <f t="shared" si="3"/>
        <v>19740</v>
      </c>
    </row>
    <row r="13" spans="1:16" x14ac:dyDescent="0.25">
      <c r="A13" s="6"/>
      <c r="B13" s="7"/>
      <c r="C13" s="7"/>
      <c r="D13" s="6"/>
      <c r="E13" s="6"/>
      <c r="F13" s="6"/>
      <c r="G13" s="6"/>
      <c r="H13" s="6"/>
      <c r="I13" s="6"/>
      <c r="J13" s="6"/>
      <c r="K13" s="15"/>
      <c r="L13" s="15"/>
      <c r="M13" s="7"/>
      <c r="N13" s="15"/>
      <c r="O13" s="7"/>
      <c r="P13" s="15"/>
    </row>
    <row r="14" spans="1:16" x14ac:dyDescent="0.25">
      <c r="A14" s="5" t="s">
        <v>7</v>
      </c>
      <c r="B14" s="7"/>
      <c r="C14" s="7"/>
      <c r="D14" s="6"/>
      <c r="E14" s="6"/>
      <c r="F14" s="6"/>
      <c r="G14" s="6"/>
      <c r="H14" s="6"/>
      <c r="I14" s="6"/>
      <c r="J14" s="6"/>
      <c r="K14" s="15"/>
      <c r="L14" s="15"/>
      <c r="M14" s="7"/>
      <c r="N14" s="15"/>
      <c r="O14" s="7"/>
      <c r="P14" s="15"/>
    </row>
    <row r="15" spans="1:16" x14ac:dyDescent="0.25">
      <c r="A15" s="5" t="s">
        <v>8</v>
      </c>
      <c r="B15" s="7">
        <v>4400</v>
      </c>
      <c r="C15" s="7">
        <v>4023.8</v>
      </c>
      <c r="D15" s="7">
        <v>4600</v>
      </c>
      <c r="E15" s="7">
        <v>4138.55</v>
      </c>
      <c r="F15" s="7">
        <v>4800</v>
      </c>
      <c r="G15" s="7">
        <v>4557</v>
      </c>
      <c r="H15" s="7">
        <v>4800</v>
      </c>
      <c r="I15" s="7">
        <v>4666.45</v>
      </c>
      <c r="J15" s="7">
        <v>4800</v>
      </c>
      <c r="K15" s="7">
        <v>4323.6000000000004</v>
      </c>
      <c r="L15" s="7">
        <v>4800</v>
      </c>
      <c r="M15" s="20">
        <v>4871.45</v>
      </c>
      <c r="N15" s="7">
        <v>4800</v>
      </c>
      <c r="O15" s="20">
        <v>6017</v>
      </c>
      <c r="P15" s="7">
        <v>4900</v>
      </c>
    </row>
    <row r="16" spans="1:16" x14ac:dyDescent="0.25">
      <c r="A16" s="5" t="s">
        <v>27</v>
      </c>
      <c r="B16" s="7">
        <v>4000</v>
      </c>
      <c r="C16" s="7">
        <v>6000</v>
      </c>
      <c r="D16" s="7">
        <v>2500</v>
      </c>
      <c r="E16" s="7">
        <v>4500</v>
      </c>
      <c r="F16" s="7">
        <v>2500</v>
      </c>
      <c r="G16" s="7">
        <v>2500</v>
      </c>
      <c r="H16" s="7">
        <v>2500</v>
      </c>
      <c r="I16" s="7">
        <v>2500</v>
      </c>
      <c r="J16" s="7">
        <v>2500</v>
      </c>
      <c r="K16" s="7">
        <v>3000</v>
      </c>
      <c r="L16" s="7">
        <v>3000</v>
      </c>
      <c r="M16" s="20">
        <v>4000</v>
      </c>
      <c r="N16" s="7">
        <v>3000</v>
      </c>
      <c r="O16" s="20">
        <v>4000</v>
      </c>
      <c r="P16" s="7">
        <v>4000</v>
      </c>
    </row>
    <row r="17" spans="1:16" x14ac:dyDescent="0.25">
      <c r="A17" s="5" t="s">
        <v>16</v>
      </c>
      <c r="B17" s="7">
        <v>52910.239999999998</v>
      </c>
      <c r="C17" s="7">
        <v>52910.239999999998</v>
      </c>
      <c r="D17" s="7">
        <v>0</v>
      </c>
      <c r="E17" s="6"/>
      <c r="F17" s="6"/>
      <c r="G17" s="6"/>
      <c r="H17" s="6"/>
      <c r="I17" s="6"/>
      <c r="J17" s="6"/>
      <c r="K17" s="15"/>
      <c r="L17" s="15"/>
      <c r="M17" s="7"/>
      <c r="N17" s="15"/>
      <c r="O17" s="7"/>
      <c r="P17" s="15"/>
    </row>
    <row r="18" spans="1:16" x14ac:dyDescent="0.25">
      <c r="A18" s="5" t="s">
        <v>25</v>
      </c>
      <c r="B18" s="7"/>
      <c r="C18" s="7"/>
      <c r="D18" s="7"/>
      <c r="E18" s="6"/>
      <c r="F18" s="6"/>
      <c r="G18" s="6"/>
      <c r="H18" s="6"/>
      <c r="I18" s="6"/>
      <c r="J18" s="6"/>
      <c r="K18" s="15"/>
      <c r="L18" s="15"/>
      <c r="M18" s="7"/>
      <c r="N18" s="15"/>
      <c r="O18" s="7"/>
      <c r="P18" s="15"/>
    </row>
    <row r="19" spans="1:16" x14ac:dyDescent="0.25">
      <c r="A19" s="5" t="s">
        <v>9</v>
      </c>
      <c r="B19" s="7">
        <v>200</v>
      </c>
      <c r="C19" s="7">
        <v>175</v>
      </c>
      <c r="D19" s="7">
        <v>8000</v>
      </c>
      <c r="E19" s="7">
        <v>50</v>
      </c>
      <c r="F19" s="7">
        <v>200</v>
      </c>
      <c r="G19" s="7"/>
      <c r="H19" s="7">
        <v>200</v>
      </c>
      <c r="I19" s="7"/>
      <c r="J19" s="7">
        <v>200</v>
      </c>
      <c r="K19" s="7"/>
      <c r="L19" s="7">
        <v>2000</v>
      </c>
      <c r="M19" s="7">
        <v>1468.04</v>
      </c>
      <c r="N19" s="20">
        <v>4000</v>
      </c>
      <c r="O19" s="20">
        <v>612.95000000000005</v>
      </c>
      <c r="P19" s="7">
        <v>0</v>
      </c>
    </row>
    <row r="20" spans="1:16" x14ac:dyDescent="0.25">
      <c r="A20" s="5" t="s">
        <v>10</v>
      </c>
      <c r="B20" s="7">
        <v>225</v>
      </c>
      <c r="C20" s="7">
        <v>180</v>
      </c>
      <c r="D20" s="7">
        <v>250</v>
      </c>
      <c r="E20" s="7">
        <v>245.15</v>
      </c>
      <c r="F20" s="7">
        <v>250</v>
      </c>
      <c r="G20" s="7"/>
      <c r="H20" s="7">
        <v>250</v>
      </c>
      <c r="I20" s="7"/>
      <c r="J20" s="7">
        <v>250</v>
      </c>
      <c r="K20" s="7"/>
      <c r="L20" s="7">
        <v>200</v>
      </c>
      <c r="M20" s="7">
        <v>494.57</v>
      </c>
      <c r="N20" s="7">
        <v>200</v>
      </c>
      <c r="O20" s="7">
        <v>231.54</v>
      </c>
      <c r="P20" s="7">
        <v>500</v>
      </c>
    </row>
    <row r="21" spans="1:16" x14ac:dyDescent="0.25">
      <c r="A21" s="5" t="s">
        <v>11</v>
      </c>
      <c r="B21" s="7">
        <v>400</v>
      </c>
      <c r="C21" s="7">
        <v>115.03</v>
      </c>
      <c r="D21" s="7">
        <v>400</v>
      </c>
      <c r="E21" s="7">
        <v>0</v>
      </c>
      <c r="F21" s="7">
        <v>400</v>
      </c>
      <c r="G21" s="7">
        <v>29.95</v>
      </c>
      <c r="H21" s="7">
        <v>100</v>
      </c>
      <c r="I21" s="7"/>
      <c r="J21" s="7">
        <v>100</v>
      </c>
      <c r="K21" s="7">
        <v>456.22</v>
      </c>
      <c r="L21" s="7">
        <v>50</v>
      </c>
      <c r="M21" s="7">
        <v>41.5</v>
      </c>
      <c r="N21" s="7">
        <v>50</v>
      </c>
      <c r="O21" s="7">
        <v>229.8</v>
      </c>
      <c r="P21" s="7">
        <v>50</v>
      </c>
    </row>
    <row r="22" spans="1:16" x14ac:dyDescent="0.25">
      <c r="A22" s="5" t="s">
        <v>12</v>
      </c>
      <c r="B22" s="7">
        <v>0</v>
      </c>
      <c r="C22" s="7">
        <v>254</v>
      </c>
      <c r="D22" s="7"/>
      <c r="E22" s="7">
        <v>166</v>
      </c>
      <c r="F22" s="6"/>
      <c r="G22" s="7">
        <v>194.95</v>
      </c>
      <c r="H22" s="7">
        <v>200</v>
      </c>
      <c r="I22" s="7">
        <v>180</v>
      </c>
      <c r="J22" s="7">
        <v>200</v>
      </c>
      <c r="K22" s="7">
        <v>198</v>
      </c>
      <c r="L22" s="7">
        <v>100</v>
      </c>
      <c r="M22" s="7">
        <v>216</v>
      </c>
      <c r="N22" s="7">
        <v>200</v>
      </c>
      <c r="O22" s="7">
        <v>303</v>
      </c>
      <c r="P22" s="7">
        <v>230</v>
      </c>
    </row>
    <row r="23" spans="1:16" x14ac:dyDescent="0.25">
      <c r="A23" s="5" t="s">
        <v>13</v>
      </c>
      <c r="B23" s="7">
        <v>250</v>
      </c>
      <c r="C23" s="7">
        <v>112.88</v>
      </c>
      <c r="D23" s="7">
        <v>1500</v>
      </c>
      <c r="E23" s="7">
        <v>210.54</v>
      </c>
      <c r="F23" s="7">
        <v>1500</v>
      </c>
      <c r="G23" s="7">
        <v>1043.95</v>
      </c>
      <c r="H23" s="7">
        <v>1500</v>
      </c>
      <c r="I23" s="7"/>
      <c r="J23" s="7">
        <v>1500</v>
      </c>
      <c r="K23" s="7">
        <v>0</v>
      </c>
      <c r="L23" s="7">
        <v>2000</v>
      </c>
      <c r="M23" s="7">
        <v>3143.46</v>
      </c>
      <c r="N23" s="7">
        <v>1000</v>
      </c>
      <c r="O23" s="20">
        <v>0</v>
      </c>
      <c r="P23" s="7">
        <v>1000</v>
      </c>
    </row>
    <row r="24" spans="1:16" x14ac:dyDescent="0.25">
      <c r="A24" s="5" t="s">
        <v>22</v>
      </c>
      <c r="B24" s="7">
        <v>800</v>
      </c>
      <c r="C24" s="7">
        <v>825</v>
      </c>
      <c r="D24" s="7">
        <v>900</v>
      </c>
      <c r="E24" s="7">
        <v>1477.84</v>
      </c>
      <c r="F24" s="7">
        <v>875</v>
      </c>
      <c r="G24" s="7">
        <v>1522.37</v>
      </c>
      <c r="H24" s="7">
        <v>950</v>
      </c>
      <c r="I24" s="7">
        <v>1312.49</v>
      </c>
      <c r="J24" s="7">
        <v>1500</v>
      </c>
      <c r="K24" s="7">
        <v>1470.07</v>
      </c>
      <c r="L24" s="7">
        <v>1800</v>
      </c>
      <c r="M24" s="7">
        <v>1690.33</v>
      </c>
      <c r="N24" s="7">
        <v>1800</v>
      </c>
      <c r="O24" s="7">
        <v>1685.06</v>
      </c>
      <c r="P24" s="7">
        <v>1800</v>
      </c>
    </row>
    <row r="25" spans="1:16" x14ac:dyDescent="0.25">
      <c r="A25" s="5" t="s">
        <v>14</v>
      </c>
      <c r="B25" s="7">
        <v>1350</v>
      </c>
      <c r="C25" s="7">
        <v>1221.68</v>
      </c>
      <c r="D25" s="7">
        <v>1360</v>
      </c>
      <c r="E25" s="7">
        <v>1220.8399999999999</v>
      </c>
      <c r="F25" s="7">
        <v>1380</v>
      </c>
      <c r="G25" s="7">
        <v>1230.18</v>
      </c>
      <c r="H25" s="7">
        <v>1420</v>
      </c>
      <c r="I25" s="7">
        <v>1225.8399999999999</v>
      </c>
      <c r="J25" s="7">
        <v>1420</v>
      </c>
      <c r="K25" s="7">
        <v>1322.46</v>
      </c>
      <c r="L25" s="7">
        <v>1450</v>
      </c>
      <c r="M25" s="7">
        <v>1355.92</v>
      </c>
      <c r="N25" s="7">
        <v>1450</v>
      </c>
      <c r="O25" s="7">
        <v>1367.15</v>
      </c>
      <c r="P25" s="7">
        <v>1450</v>
      </c>
    </row>
    <row r="26" spans="1:16" x14ac:dyDescent="0.25">
      <c r="A26" s="5" t="s">
        <v>15</v>
      </c>
      <c r="B26" s="7"/>
      <c r="C26" s="7"/>
      <c r="D26" s="7"/>
      <c r="E26" s="7">
        <v>0</v>
      </c>
      <c r="F26" s="6"/>
      <c r="G26" s="7">
        <v>4</v>
      </c>
      <c r="H26" s="6"/>
      <c r="I26" s="6"/>
      <c r="J26" s="6"/>
      <c r="K26" s="15">
        <v>244</v>
      </c>
      <c r="L26" s="15"/>
      <c r="M26" s="7">
        <v>264</v>
      </c>
      <c r="N26" s="15"/>
      <c r="O26" s="7">
        <v>222</v>
      </c>
      <c r="P26" s="15">
        <v>280</v>
      </c>
    </row>
    <row r="27" spans="1:16" x14ac:dyDescent="0.25">
      <c r="A27" s="5" t="s">
        <v>17</v>
      </c>
      <c r="B27" s="7">
        <v>1000</v>
      </c>
      <c r="C27" s="7"/>
      <c r="D27" s="7">
        <v>1000</v>
      </c>
      <c r="E27" s="7">
        <v>0</v>
      </c>
      <c r="F27" s="7">
        <v>2000</v>
      </c>
      <c r="G27" s="7"/>
      <c r="H27" s="7"/>
      <c r="I27" s="7"/>
      <c r="J27" s="7"/>
      <c r="K27" s="7">
        <v>3612.88</v>
      </c>
      <c r="L27" s="15"/>
      <c r="M27" s="7"/>
      <c r="N27" s="15">
        <v>0</v>
      </c>
      <c r="O27" s="25"/>
      <c r="P27" s="15">
        <v>0</v>
      </c>
    </row>
    <row r="28" spans="1:16" x14ac:dyDescent="0.25">
      <c r="A28" s="5" t="s">
        <v>18</v>
      </c>
      <c r="B28" s="7">
        <v>0</v>
      </c>
      <c r="C28" s="7"/>
      <c r="D28" s="7"/>
      <c r="E28" s="6"/>
      <c r="F28" s="6"/>
      <c r="G28" s="6"/>
      <c r="H28" s="6"/>
      <c r="I28" s="6"/>
      <c r="J28" s="6"/>
      <c r="K28" s="7">
        <v>0</v>
      </c>
      <c r="L28" s="15">
        <v>600</v>
      </c>
      <c r="M28" s="7"/>
      <c r="N28" s="15">
        <v>600</v>
      </c>
      <c r="O28" s="25"/>
      <c r="P28" s="15">
        <v>600</v>
      </c>
    </row>
    <row r="29" spans="1:16" x14ac:dyDescent="0.25">
      <c r="A29" s="5" t="s">
        <v>33</v>
      </c>
      <c r="O29" s="27">
        <v>409</v>
      </c>
    </row>
    <row r="30" spans="1:16" ht="16.5" thickBot="1" x14ac:dyDescent="0.3">
      <c r="A30" s="11" t="s">
        <v>28</v>
      </c>
      <c r="B30" s="13"/>
      <c r="C30" s="13">
        <v>510</v>
      </c>
      <c r="D30" s="13"/>
      <c r="E30" s="13">
        <v>0</v>
      </c>
      <c r="F30" s="14"/>
      <c r="G30" s="13"/>
      <c r="H30" s="14"/>
      <c r="I30" s="14"/>
      <c r="J30" s="14"/>
      <c r="K30" s="18"/>
      <c r="L30" s="18"/>
      <c r="M30" s="13">
        <v>1000</v>
      </c>
      <c r="N30" s="18"/>
      <c r="O30" s="26"/>
      <c r="P30" s="18"/>
    </row>
    <row r="31" spans="1:16" x14ac:dyDescent="0.25">
      <c r="A31" s="10" t="s">
        <v>19</v>
      </c>
      <c r="B31" s="12">
        <f>SUM(B15:B28)</f>
        <v>65535.24</v>
      </c>
      <c r="C31" s="12">
        <f t="shared" ref="C31:J31" si="4">SUM(C15:C30)</f>
        <v>66327.62999999999</v>
      </c>
      <c r="D31" s="12">
        <f t="shared" si="4"/>
        <v>20510</v>
      </c>
      <c r="E31" s="12">
        <f t="shared" si="4"/>
        <v>12008.92</v>
      </c>
      <c r="F31" s="12">
        <f t="shared" si="4"/>
        <v>13905</v>
      </c>
      <c r="G31" s="12">
        <f t="shared" si="4"/>
        <v>11082.400000000001</v>
      </c>
      <c r="H31" s="12">
        <f t="shared" si="4"/>
        <v>11920</v>
      </c>
      <c r="I31" s="12">
        <f t="shared" ref="I31" si="5">SUM(I15:I30)</f>
        <v>9884.7800000000007</v>
      </c>
      <c r="J31" s="12">
        <f t="shared" si="4"/>
        <v>12470</v>
      </c>
      <c r="K31" s="12">
        <f t="shared" ref="K31:P31" si="6">SUM(K15:K30)</f>
        <v>14627.230000000003</v>
      </c>
      <c r="L31" s="12">
        <f t="shared" si="6"/>
        <v>16000</v>
      </c>
      <c r="M31" s="12">
        <f t="shared" si="6"/>
        <v>18545.27</v>
      </c>
      <c r="N31" s="12">
        <f t="shared" si="6"/>
        <v>17100</v>
      </c>
      <c r="O31" s="12">
        <f t="shared" si="6"/>
        <v>15077.5</v>
      </c>
      <c r="P31" s="12">
        <f t="shared" si="6"/>
        <v>14810</v>
      </c>
    </row>
    <row r="32" spans="1:16" x14ac:dyDescent="0.25">
      <c r="A32" s="5" t="s">
        <v>20</v>
      </c>
      <c r="B32" s="7">
        <f t="shared" ref="B32:J32" si="7">B12-B31</f>
        <v>-2881.7999999999956</v>
      </c>
      <c r="C32" s="7">
        <f t="shared" si="7"/>
        <v>-3781.4699999999866</v>
      </c>
      <c r="D32" s="7">
        <f t="shared" si="7"/>
        <v>-670</v>
      </c>
      <c r="E32" s="7">
        <f t="shared" si="7"/>
        <v>8264.9499999999989</v>
      </c>
      <c r="F32" s="7">
        <f t="shared" si="7"/>
        <v>5935</v>
      </c>
      <c r="G32" s="7">
        <f t="shared" si="7"/>
        <v>8799.3399999999965</v>
      </c>
      <c r="H32" s="7">
        <f t="shared" si="7"/>
        <v>7820</v>
      </c>
      <c r="I32" s="7">
        <f t="shared" ref="I32" si="8">I12-I31</f>
        <v>10257.9</v>
      </c>
      <c r="J32" s="7">
        <f t="shared" si="7"/>
        <v>7270</v>
      </c>
      <c r="K32" s="7">
        <f t="shared" ref="K32:P32" si="9">K12-K31</f>
        <v>5504.3599999999969</v>
      </c>
      <c r="L32" s="7">
        <f t="shared" si="9"/>
        <v>3630</v>
      </c>
      <c r="M32" s="7">
        <f t="shared" si="9"/>
        <v>928.79000000000087</v>
      </c>
      <c r="N32" s="7">
        <f t="shared" si="9"/>
        <v>2840</v>
      </c>
      <c r="O32" s="7">
        <f t="shared" si="9"/>
        <v>7313.8899999999994</v>
      </c>
      <c r="P32" s="7">
        <f t="shared" si="9"/>
        <v>4930</v>
      </c>
    </row>
  </sheetData>
  <mergeCells count="1">
    <mergeCell ref="K1:P2"/>
  </mergeCells>
  <printOptions gridLines="1"/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Greg Wiggins</cp:lastModifiedBy>
  <cp:lastPrinted>2025-11-12T16:13:07Z</cp:lastPrinted>
  <dcterms:created xsi:type="dcterms:W3CDTF">2017-09-04T16:18:26Z</dcterms:created>
  <dcterms:modified xsi:type="dcterms:W3CDTF">2026-06-18T16:11:57Z</dcterms:modified>
</cp:coreProperties>
</file>